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PREPARACION DE ESTADOS FINANCIEROS\"/>
    </mc:Choice>
  </mc:AlternateContent>
  <bookViews>
    <workbookView xWindow="0" yWindow="0" windowWidth="20490" windowHeight="7650"/>
  </bookViews>
  <sheets>
    <sheet name="AMORTIZACIÓN " sheetId="1" r:id="rId1"/>
    <sheet name="DEPRECIACIÓN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2" l="1"/>
  <c r="E18" i="2" s="1"/>
  <c r="F18" i="2" s="1"/>
  <c r="G18" i="2" s="1"/>
  <c r="G20" i="2" s="1"/>
  <c r="E19" i="2"/>
  <c r="F19" i="2"/>
  <c r="G19" i="2"/>
  <c r="D18" i="2"/>
  <c r="C19" i="2"/>
  <c r="C18" i="2"/>
  <c r="F15" i="2"/>
  <c r="D19" i="1" l="1"/>
  <c r="E19" i="1"/>
  <c r="F19" i="1"/>
  <c r="G19" i="1"/>
  <c r="H19" i="1" s="1"/>
  <c r="D20" i="1" s="1"/>
  <c r="F20" i="1"/>
  <c r="F21" i="1"/>
  <c r="F22" i="1"/>
  <c r="F23" i="1"/>
  <c r="F24" i="1"/>
  <c r="F25" i="1"/>
  <c r="F26" i="1"/>
  <c r="F27" i="1"/>
  <c r="F28" i="1"/>
  <c r="F29" i="1"/>
  <c r="H18" i="1"/>
  <c r="G18" i="1"/>
  <c r="F18" i="1"/>
  <c r="E18" i="1"/>
  <c r="D18" i="1"/>
  <c r="H17" i="1"/>
  <c r="D17" i="1"/>
  <c r="E20" i="1" l="1"/>
  <c r="G20" i="1" s="1"/>
  <c r="H20" i="1" s="1"/>
  <c r="D21" i="1" s="1"/>
  <c r="H21" i="1" l="1"/>
  <c r="D22" i="1" s="1"/>
  <c r="E21" i="1"/>
  <c r="G21" i="1" s="1"/>
  <c r="E22" i="1" l="1"/>
  <c r="G22" i="1" s="1"/>
  <c r="H22" i="1"/>
  <c r="D23" i="1" s="1"/>
  <c r="H23" i="1" l="1"/>
  <c r="D24" i="1" s="1"/>
  <c r="E23" i="1"/>
  <c r="G23" i="1" s="1"/>
  <c r="E24" i="1" l="1"/>
  <c r="G24" i="1" s="1"/>
  <c r="H24" i="1"/>
  <c r="D25" i="1" s="1"/>
  <c r="H25" i="1" l="1"/>
  <c r="D26" i="1" s="1"/>
  <c r="E25" i="1"/>
  <c r="G25" i="1" s="1"/>
  <c r="E26" i="1" l="1"/>
  <c r="G26" i="1" s="1"/>
  <c r="H26" i="1"/>
  <c r="D27" i="1" s="1"/>
  <c r="H27" i="1" l="1"/>
  <c r="D28" i="1" s="1"/>
  <c r="E27" i="1"/>
  <c r="G27" i="1" s="1"/>
  <c r="E28" i="1" l="1"/>
  <c r="G28" i="1" s="1"/>
  <c r="H28" i="1"/>
  <c r="D29" i="1" s="1"/>
  <c r="H29" i="1" l="1"/>
  <c r="E29" i="1"/>
  <c r="G29" i="1" s="1"/>
</calcChain>
</file>

<file path=xl/sharedStrings.xml><?xml version="1.0" encoding="utf-8"?>
<sst xmlns="http://schemas.openxmlformats.org/spreadsheetml/2006/main" count="26" uniqueCount="23">
  <si>
    <t xml:space="preserve">año, realizar la amortización métedo francés. </t>
  </si>
  <si>
    <t xml:space="preserve">CAPITAL </t>
  </si>
  <si>
    <t>TASA INT.</t>
  </si>
  <si>
    <t>PERIODO</t>
  </si>
  <si>
    <t>MESES</t>
  </si>
  <si>
    <t xml:space="preserve">PERIODO </t>
  </si>
  <si>
    <t xml:space="preserve">INTERESES </t>
  </si>
  <si>
    <t>CUOTA</t>
  </si>
  <si>
    <t xml:space="preserve">AMORTIZACIÓN </t>
  </si>
  <si>
    <t>SALDO</t>
  </si>
  <si>
    <t xml:space="preserve">La empresa Rousse Accessories solicita un préstamo al banco Bogotá $3.500.000  a una tasa de interés del 1,8% con un periodo de 1 </t>
  </si>
  <si>
    <t>la depreciación en linea recta.</t>
  </si>
  <si>
    <t>V.ACTIVO</t>
  </si>
  <si>
    <t>V.RESIDUAL</t>
  </si>
  <si>
    <t>VIDA ÚTIL.</t>
  </si>
  <si>
    <t>AÑOS</t>
  </si>
  <si>
    <t xml:space="preserve">AÑO 1 </t>
  </si>
  <si>
    <t>AÑO 2</t>
  </si>
  <si>
    <t>AÑO 3</t>
  </si>
  <si>
    <t>AÑO 4</t>
  </si>
  <si>
    <t>AÑO 5</t>
  </si>
  <si>
    <t>La empresa Rousse Accessories adquiere un equipo de computo $6.400.000, hallar el valor residual realizar</t>
  </si>
  <si>
    <t>DEPRECIACION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</si>
</sst>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2" xfId="0" applyNumberFormat="1" applyBorder="1"/>
    <xf numFmtId="164" fontId="0" fillId="0" borderId="2" xfId="0" applyNumberFormat="1" applyBorder="1"/>
    <xf numFmtId="0" fontId="0" fillId="0" borderId="2" xfId="0" applyBorder="1"/>
    <xf numFmtId="0" fontId="0" fillId="0" borderId="3" xfId="0" applyBorder="1"/>
    <xf numFmtId="3" fontId="0" fillId="0" borderId="0" xfId="0" applyNumberFormat="1"/>
    <xf numFmtId="0" fontId="0" fillId="0" borderId="2" xfId="0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2" xfId="0" applyNumberFormat="1" applyFont="1" applyBorder="1"/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1</xdr:row>
      <xdr:rowOff>38100</xdr:rowOff>
    </xdr:from>
    <xdr:ext cx="5972175" cy="1095375"/>
    <xdr:sp macro="" textlink="">
      <xdr:nvSpPr>
        <xdr:cNvPr id="2" name="Shape 3"/>
        <xdr:cNvSpPr/>
      </xdr:nvSpPr>
      <xdr:spPr>
        <a:xfrm>
          <a:off x="2362200" y="228600"/>
          <a:ext cx="5972175" cy="1095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FF9999"/>
              </a:solidFill>
            </a:rPr>
            <a:t>ROUSSE ACCESSORIES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FF9999"/>
              </a:solidFill>
            </a:rPr>
            <a:t>NIT. 1014662913-1</a:t>
          </a:r>
          <a:endParaRPr sz="3200" b="1" cap="none">
            <a:solidFill>
              <a:srgbClr val="FF9999"/>
            </a:solidFill>
          </a:endParaRPr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1362075" cy="14192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" y="190500"/>
          <a:ext cx="1362075" cy="14192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381000</xdr:colOff>
      <xdr:row>1</xdr:row>
      <xdr:rowOff>85725</xdr:rowOff>
    </xdr:from>
    <xdr:ext cx="5972175" cy="1095375"/>
    <xdr:sp macro="" textlink="">
      <xdr:nvSpPr>
        <xdr:cNvPr id="2" name="Shape 3"/>
        <xdr:cNvSpPr/>
      </xdr:nvSpPr>
      <xdr:spPr>
        <a:xfrm>
          <a:off x="1457325" y="276225"/>
          <a:ext cx="5972175" cy="10953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FF9999"/>
              </a:solidFill>
            </a:rPr>
            <a:t>ROUSSE ACCESSORIES</a:t>
          </a:r>
          <a:endParaRPr sz="14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3200" b="1" cap="none">
              <a:solidFill>
                <a:srgbClr val="FF9999"/>
              </a:solidFill>
            </a:rPr>
            <a:t>NIT. 1014662913-1</a:t>
          </a:r>
          <a:endParaRPr sz="3200" b="1" cap="none">
            <a:solidFill>
              <a:srgbClr val="FF9999"/>
            </a:solidFill>
          </a:endParaRPr>
        </a:p>
      </xdr:txBody>
    </xdr:sp>
    <xdr:clientData fLocksWithSheet="0"/>
  </xdr:oneCellAnchor>
  <xdr:oneCellAnchor>
    <xdr:from>
      <xdr:col>1</xdr:col>
      <xdr:colOff>342900</xdr:colOff>
      <xdr:row>0</xdr:row>
      <xdr:rowOff>133350</xdr:rowOff>
    </xdr:from>
    <xdr:ext cx="1362075" cy="1419225"/>
    <xdr:pic>
      <xdr:nvPicPr>
        <xdr:cNvPr id="3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133350"/>
          <a:ext cx="1362075" cy="1419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M29"/>
  <sheetViews>
    <sheetView tabSelected="1" workbookViewId="0"/>
  </sheetViews>
  <sheetFormatPr baseColWidth="10" defaultRowHeight="15" x14ac:dyDescent="0.25"/>
  <cols>
    <col min="7" max="7" width="21.7109375" customWidth="1"/>
    <col min="10" max="10" width="19.5703125" customWidth="1"/>
  </cols>
  <sheetData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</row>
    <row r="11" spans="1:13" x14ac:dyDescent="0.25">
      <c r="A11" s="1"/>
      <c r="B11" s="2" t="s">
        <v>10</v>
      </c>
      <c r="C11" s="2"/>
      <c r="D11" s="2"/>
      <c r="E11" s="2"/>
      <c r="F11" s="2"/>
      <c r="G11" s="2"/>
      <c r="H11" s="2"/>
      <c r="I11" s="2"/>
      <c r="J11" s="2"/>
    </row>
    <row r="12" spans="1:13" x14ac:dyDescent="0.25">
      <c r="A12" s="1"/>
      <c r="B12" s="2" t="s">
        <v>0</v>
      </c>
      <c r="C12" s="2"/>
      <c r="D12" s="2"/>
      <c r="E12" s="2"/>
      <c r="F12" s="2"/>
      <c r="G12" s="2"/>
      <c r="H12" s="2"/>
      <c r="I12" s="2"/>
      <c r="J12" s="2"/>
    </row>
    <row r="13" spans="1:13" x14ac:dyDescent="0.25">
      <c r="A13" s="1"/>
      <c r="B13" s="2"/>
      <c r="C13" s="2"/>
      <c r="D13" s="2"/>
      <c r="E13" s="2"/>
      <c r="F13" s="2"/>
      <c r="G13" s="2"/>
      <c r="H13" s="2"/>
      <c r="I13" s="2"/>
      <c r="J13" s="2"/>
    </row>
    <row r="14" spans="1:13" x14ac:dyDescent="0.25">
      <c r="A14" s="1"/>
      <c r="B14" s="9" t="s">
        <v>1</v>
      </c>
      <c r="C14" s="3">
        <v>3500000</v>
      </c>
      <c r="D14" s="2"/>
      <c r="E14" s="9" t="s">
        <v>2</v>
      </c>
      <c r="F14" s="4">
        <v>1.7999999999999999E-2</v>
      </c>
      <c r="G14" s="2"/>
      <c r="H14" s="9" t="s">
        <v>3</v>
      </c>
      <c r="I14" s="6">
        <v>12</v>
      </c>
      <c r="J14" s="5" t="s">
        <v>4</v>
      </c>
    </row>
    <row r="15" spans="1:13" x14ac:dyDescent="0.25">
      <c r="A15" s="1"/>
      <c r="B15" s="2"/>
      <c r="C15" s="2"/>
      <c r="D15" s="2"/>
      <c r="E15" s="2"/>
      <c r="F15" s="2"/>
      <c r="G15" s="2"/>
      <c r="H15" s="2"/>
      <c r="I15" s="2"/>
      <c r="J15" s="2"/>
    </row>
    <row r="16" spans="1:13" x14ac:dyDescent="0.25">
      <c r="A16" s="1"/>
      <c r="B16" s="2"/>
      <c r="C16" s="9" t="s">
        <v>5</v>
      </c>
      <c r="D16" s="9" t="s">
        <v>1</v>
      </c>
      <c r="E16" s="9" t="s">
        <v>6</v>
      </c>
      <c r="F16" s="9" t="s">
        <v>7</v>
      </c>
      <c r="G16" s="9" t="s">
        <v>8</v>
      </c>
      <c r="H16" s="9" t="s">
        <v>9</v>
      </c>
      <c r="I16" s="2"/>
      <c r="J16" s="2"/>
    </row>
    <row r="17" spans="3:8" x14ac:dyDescent="0.25">
      <c r="C17" s="8">
        <v>0</v>
      </c>
      <c r="D17" s="3">
        <f>C14</f>
        <v>3500000</v>
      </c>
      <c r="E17" s="5">
        <v>0</v>
      </c>
      <c r="F17" s="5">
        <v>0</v>
      </c>
      <c r="G17" s="5">
        <v>0</v>
      </c>
      <c r="H17" s="3">
        <f>D17-G17</f>
        <v>3500000</v>
      </c>
    </row>
    <row r="18" spans="3:8" x14ac:dyDescent="0.25">
      <c r="C18" s="8">
        <v>1</v>
      </c>
      <c r="D18" s="3">
        <f>H17</f>
        <v>3500000</v>
      </c>
      <c r="E18" s="3">
        <f>D18*$F$14</f>
        <v>62999.999999999993</v>
      </c>
      <c r="F18" s="3">
        <f>PMT($F$14,$I$14,-$D$18)</f>
        <v>326906.91904130433</v>
      </c>
      <c r="G18" s="3">
        <f>F18-E18</f>
        <v>263906.91904130433</v>
      </c>
      <c r="H18" s="3">
        <f>D18-G18</f>
        <v>3236093.0809586956</v>
      </c>
    </row>
    <row r="19" spans="3:8" x14ac:dyDescent="0.25">
      <c r="C19" s="8">
        <v>2</v>
      </c>
      <c r="D19" s="3">
        <f t="shared" ref="D19:D29" si="0">H18</f>
        <v>3236093.0809586956</v>
      </c>
      <c r="E19" s="3">
        <f t="shared" ref="E19:E29" si="1">D19*$F$14</f>
        <v>58249.675457256519</v>
      </c>
      <c r="F19" s="3">
        <f t="shared" ref="F19:F29" si="2">PMT($F$14,$I$14,-$D$18)</f>
        <v>326906.91904130433</v>
      </c>
      <c r="G19" s="3">
        <f t="shared" ref="G19:G29" si="3">F19-E19</f>
        <v>268657.24358404783</v>
      </c>
      <c r="H19" s="3">
        <f t="shared" ref="H19:H29" si="4">D19-G19</f>
        <v>2967435.8373746476</v>
      </c>
    </row>
    <row r="20" spans="3:8" x14ac:dyDescent="0.25">
      <c r="C20" s="8">
        <v>3</v>
      </c>
      <c r="D20" s="3">
        <f t="shared" si="0"/>
        <v>2967435.8373746476</v>
      </c>
      <c r="E20" s="3">
        <f t="shared" si="1"/>
        <v>53413.84507274365</v>
      </c>
      <c r="F20" s="3">
        <f t="shared" si="2"/>
        <v>326906.91904130433</v>
      </c>
      <c r="G20" s="3">
        <f t="shared" si="3"/>
        <v>273493.07396856067</v>
      </c>
      <c r="H20" s="3">
        <f t="shared" si="4"/>
        <v>2693942.7634060867</v>
      </c>
    </row>
    <row r="21" spans="3:8" x14ac:dyDescent="0.25">
      <c r="C21" s="8">
        <v>4</v>
      </c>
      <c r="D21" s="3">
        <f t="shared" si="0"/>
        <v>2693942.7634060867</v>
      </c>
      <c r="E21" s="3">
        <f t="shared" si="1"/>
        <v>48490.969741309556</v>
      </c>
      <c r="F21" s="3">
        <f t="shared" si="2"/>
        <v>326906.91904130433</v>
      </c>
      <c r="G21" s="3">
        <f t="shared" si="3"/>
        <v>278415.94929999474</v>
      </c>
      <c r="H21" s="3">
        <f t="shared" si="4"/>
        <v>2415526.8141060919</v>
      </c>
    </row>
    <row r="22" spans="3:8" x14ac:dyDescent="0.25">
      <c r="C22" s="8">
        <v>5</v>
      </c>
      <c r="D22" s="3">
        <f t="shared" si="0"/>
        <v>2415526.8141060919</v>
      </c>
      <c r="E22" s="3">
        <f t="shared" si="1"/>
        <v>43479.482653909647</v>
      </c>
      <c r="F22" s="3">
        <f t="shared" si="2"/>
        <v>326906.91904130433</v>
      </c>
      <c r="G22" s="3">
        <f t="shared" si="3"/>
        <v>283427.43638739467</v>
      </c>
      <c r="H22" s="3">
        <f t="shared" si="4"/>
        <v>2132099.3777186973</v>
      </c>
    </row>
    <row r="23" spans="3:8" x14ac:dyDescent="0.25">
      <c r="C23" s="8">
        <v>6</v>
      </c>
      <c r="D23" s="3">
        <f t="shared" si="0"/>
        <v>2132099.3777186973</v>
      </c>
      <c r="E23" s="3">
        <f t="shared" si="1"/>
        <v>38377.788798936548</v>
      </c>
      <c r="F23" s="3">
        <f t="shared" si="2"/>
        <v>326906.91904130433</v>
      </c>
      <c r="G23" s="3">
        <f t="shared" si="3"/>
        <v>288529.1302423678</v>
      </c>
      <c r="H23" s="3">
        <f t="shared" si="4"/>
        <v>1843570.2474763296</v>
      </c>
    </row>
    <row r="24" spans="3:8" x14ac:dyDescent="0.25">
      <c r="C24" s="8">
        <v>7</v>
      </c>
      <c r="D24" s="3">
        <f t="shared" si="0"/>
        <v>1843570.2474763296</v>
      </c>
      <c r="E24" s="3">
        <f t="shared" si="1"/>
        <v>33184.264454573931</v>
      </c>
      <c r="F24" s="3">
        <f t="shared" si="2"/>
        <v>326906.91904130433</v>
      </c>
      <c r="G24" s="3">
        <f t="shared" si="3"/>
        <v>293722.65458673041</v>
      </c>
      <c r="H24" s="3">
        <f t="shared" si="4"/>
        <v>1549847.592889599</v>
      </c>
    </row>
    <row r="25" spans="3:8" x14ac:dyDescent="0.25">
      <c r="C25" s="8">
        <v>8</v>
      </c>
      <c r="D25" s="3">
        <f t="shared" si="0"/>
        <v>1549847.592889599</v>
      </c>
      <c r="E25" s="3">
        <f t="shared" si="1"/>
        <v>27897.25667201278</v>
      </c>
      <c r="F25" s="3">
        <f t="shared" si="2"/>
        <v>326906.91904130433</v>
      </c>
      <c r="G25" s="3">
        <f t="shared" si="3"/>
        <v>299009.66236929153</v>
      </c>
      <c r="H25" s="3">
        <f t="shared" si="4"/>
        <v>1250837.9305203075</v>
      </c>
    </row>
    <row r="26" spans="3:8" x14ac:dyDescent="0.25">
      <c r="C26" s="8">
        <v>9</v>
      </c>
      <c r="D26" s="3">
        <f t="shared" si="0"/>
        <v>1250837.9305203075</v>
      </c>
      <c r="E26" s="3">
        <f t="shared" si="1"/>
        <v>22515.082749365534</v>
      </c>
      <c r="F26" s="3">
        <f t="shared" si="2"/>
        <v>326906.91904130433</v>
      </c>
      <c r="G26" s="3">
        <f t="shared" si="3"/>
        <v>304391.83629193879</v>
      </c>
      <c r="H26" s="3">
        <f t="shared" si="4"/>
        <v>946446.09422836872</v>
      </c>
    </row>
    <row r="27" spans="3:8" x14ac:dyDescent="0.25">
      <c r="C27" s="8">
        <v>10</v>
      </c>
      <c r="D27" s="3">
        <f t="shared" si="0"/>
        <v>946446.09422836872</v>
      </c>
      <c r="E27" s="3">
        <f t="shared" si="1"/>
        <v>17036.029696110636</v>
      </c>
      <c r="F27" s="3">
        <f t="shared" si="2"/>
        <v>326906.91904130433</v>
      </c>
      <c r="G27" s="3">
        <f t="shared" si="3"/>
        <v>309870.88934519369</v>
      </c>
      <c r="H27" s="3">
        <f t="shared" si="4"/>
        <v>636575.20488317497</v>
      </c>
    </row>
    <row r="28" spans="3:8" x14ac:dyDescent="0.25">
      <c r="C28" s="8">
        <v>11</v>
      </c>
      <c r="D28" s="3">
        <f t="shared" si="0"/>
        <v>636575.20488317497</v>
      </c>
      <c r="E28" s="3">
        <f t="shared" si="1"/>
        <v>11458.353687897148</v>
      </c>
      <c r="F28" s="3">
        <f t="shared" si="2"/>
        <v>326906.91904130433</v>
      </c>
      <c r="G28" s="3">
        <f t="shared" si="3"/>
        <v>315448.56535340718</v>
      </c>
      <c r="H28" s="3">
        <f t="shared" si="4"/>
        <v>321126.6395297678</v>
      </c>
    </row>
    <row r="29" spans="3:8" x14ac:dyDescent="0.25">
      <c r="C29" s="8">
        <v>12</v>
      </c>
      <c r="D29" s="3">
        <f t="shared" si="0"/>
        <v>321126.6395297678</v>
      </c>
      <c r="E29" s="3">
        <f t="shared" si="1"/>
        <v>5780.2795115358194</v>
      </c>
      <c r="F29" s="3">
        <f t="shared" si="2"/>
        <v>326906.91904130433</v>
      </c>
      <c r="G29" s="3">
        <f t="shared" si="3"/>
        <v>321126.63952976849</v>
      </c>
      <c r="H29" s="3">
        <f t="shared" si="4"/>
        <v>-6.9849193096160889E-10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20"/>
  <sheetViews>
    <sheetView workbookViewId="0"/>
  </sheetViews>
  <sheetFormatPr baseColWidth="10" defaultRowHeight="15" x14ac:dyDescent="0.25"/>
  <cols>
    <col min="1" max="1" width="4.7109375" customWidth="1"/>
    <col min="2" max="2" width="16.28515625" customWidth="1"/>
  </cols>
  <sheetData>
    <row r="12" spans="2:10" x14ac:dyDescent="0.25">
      <c r="B12" t="s">
        <v>21</v>
      </c>
    </row>
    <row r="13" spans="2:10" x14ac:dyDescent="0.25">
      <c r="B13" t="s">
        <v>11</v>
      </c>
    </row>
    <row r="15" spans="2:10" x14ac:dyDescent="0.25">
      <c r="B15" s="10" t="s">
        <v>12</v>
      </c>
      <c r="C15" s="7">
        <v>6400000</v>
      </c>
      <c r="E15" s="10" t="s">
        <v>13</v>
      </c>
      <c r="F15" s="7">
        <f>C15*0.2</f>
        <v>1280000</v>
      </c>
      <c r="H15" s="10" t="s">
        <v>14</v>
      </c>
      <c r="I15">
        <v>5</v>
      </c>
      <c r="J15" t="s">
        <v>15</v>
      </c>
    </row>
    <row r="17" spans="2:7" x14ac:dyDescent="0.25">
      <c r="C17" s="9" t="s">
        <v>16</v>
      </c>
      <c r="D17" s="9" t="s">
        <v>17</v>
      </c>
      <c r="E17" s="9" t="s">
        <v>18</v>
      </c>
      <c r="F17" s="9" t="s">
        <v>19</v>
      </c>
      <c r="G17" s="9" t="s">
        <v>20</v>
      </c>
    </row>
    <row r="18" spans="2:7" x14ac:dyDescent="0.25">
      <c r="B18" s="9" t="s">
        <v>12</v>
      </c>
      <c r="C18" s="3">
        <f>C15</f>
        <v>6400000</v>
      </c>
      <c r="D18" s="3">
        <f>C18-C19</f>
        <v>5376000</v>
      </c>
      <c r="E18" s="3">
        <f t="shared" ref="E18:G18" si="0">D18-D19</f>
        <v>4352000</v>
      </c>
      <c r="F18" s="3">
        <f t="shared" si="0"/>
        <v>3328000</v>
      </c>
      <c r="G18" s="3">
        <f t="shared" si="0"/>
        <v>2304000</v>
      </c>
    </row>
    <row r="19" spans="2:7" x14ac:dyDescent="0.25">
      <c r="B19" s="9" t="s">
        <v>22</v>
      </c>
      <c r="C19" s="3">
        <f>($C$18-$F$15)/$I$15</f>
        <v>1024000</v>
      </c>
      <c r="D19" s="3">
        <f t="shared" ref="D19:G19" si="1">($C$18-$F$15)/$I$15</f>
        <v>1024000</v>
      </c>
      <c r="E19" s="3">
        <f t="shared" si="1"/>
        <v>1024000</v>
      </c>
      <c r="F19" s="3">
        <f t="shared" si="1"/>
        <v>1024000</v>
      </c>
      <c r="G19" s="3">
        <f t="shared" si="1"/>
        <v>1024000</v>
      </c>
    </row>
    <row r="20" spans="2:7" x14ac:dyDescent="0.25">
      <c r="B20" s="9" t="s">
        <v>13</v>
      </c>
      <c r="C20" s="12"/>
      <c r="D20" s="13"/>
      <c r="E20" s="13"/>
      <c r="F20" s="14"/>
      <c r="G20" s="11">
        <f>G18-G19</f>
        <v>1280000</v>
      </c>
    </row>
  </sheetData>
  <mergeCells count="1">
    <mergeCell ref="C20:F2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AMORTIZACIÓN </vt:lpstr>
      <vt:lpstr>DEPRECIACIÓN</vt:lpstr>
    </vt:vector>
  </TitlesOfParts>
  <Company>Dixguel03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2024-08-30T23:10:40Z</cp:lastPrinted>
  <dcterms:created xsi:type="dcterms:W3CDTF">2024-08-30T22:53:11Z</dcterms:created>
  <dcterms:modified xsi:type="dcterms:W3CDTF">2024-08-30T23:15:10Z</dcterms:modified>
</cp:coreProperties>
</file>